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1\электронная почта\Бюджет 2023-2025\Материалы к проекту бюджета 2023-2025 в Совет\"/>
    </mc:Choice>
  </mc:AlternateContent>
  <xr:revisionPtr revIDLastSave="0" documentId="13_ncr:1_{930CD14F-D73C-4C31-9C32-18E6F5470D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огноз" sheetId="8" r:id="rId1"/>
  </sheets>
  <definedNames>
    <definedName name="_xlnm.Print_Area" localSheetId="0">Прогноз!$A$1:$D$79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" i="8" l="1"/>
  <c r="C34" i="8"/>
  <c r="D34" i="8"/>
  <c r="B40" i="8"/>
  <c r="C40" i="8"/>
  <c r="D40" i="8"/>
  <c r="B42" i="8"/>
  <c r="C42" i="8"/>
  <c r="D42" i="8"/>
  <c r="B48" i="8"/>
  <c r="C48" i="8"/>
  <c r="D48" i="8"/>
  <c r="B52" i="8"/>
  <c r="C52" i="8"/>
  <c r="D52" i="8"/>
  <c r="B54" i="8"/>
  <c r="C54" i="8"/>
  <c r="D54" i="8"/>
  <c r="B61" i="8"/>
  <c r="C61" i="8"/>
  <c r="D61" i="8"/>
  <c r="B64" i="8"/>
  <c r="C64" i="8"/>
  <c r="D64" i="8"/>
  <c r="B68" i="8"/>
  <c r="C68" i="8"/>
  <c r="D68" i="8"/>
  <c r="B72" i="8"/>
  <c r="C72" i="8"/>
  <c r="D72" i="8"/>
  <c r="B75" i="8"/>
  <c r="C75" i="8"/>
  <c r="D75" i="8"/>
  <c r="B19" i="8"/>
  <c r="B78" i="8" l="1"/>
  <c r="D78" i="8"/>
  <c r="C78" i="8"/>
  <c r="B28" i="8"/>
  <c r="B27" i="8" s="1"/>
  <c r="C28" i="8"/>
  <c r="C27" i="8" s="1"/>
  <c r="D28" i="8"/>
  <c r="D27" i="8" s="1"/>
  <c r="C19" i="8"/>
  <c r="D19" i="8"/>
  <c r="B6" i="8"/>
  <c r="C6" i="8"/>
  <c r="D6" i="8"/>
  <c r="C5" i="8" l="1"/>
  <c r="C33" i="8" s="1"/>
  <c r="D5" i="8"/>
  <c r="B5" i="8"/>
  <c r="B33" i="8" l="1"/>
  <c r="D33" i="8"/>
  <c r="D79" i="8" s="1"/>
  <c r="B79" i="8" l="1"/>
  <c r="C79" i="8" l="1"/>
</calcChain>
</file>

<file path=xl/sharedStrings.xml><?xml version="1.0" encoding="utf-8"?>
<sst xmlns="http://schemas.openxmlformats.org/spreadsheetml/2006/main" count="81" uniqueCount="81">
  <si>
    <t>Налог на доходы физических лиц</t>
  </si>
  <si>
    <t>Акцизы</t>
  </si>
  <si>
    <t>Упрощенная система налогообложения</t>
  </si>
  <si>
    <t>Налог на вмененный доход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</si>
  <si>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</si>
  <si>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</si>
  <si>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</si>
  <si>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Земельный налог</t>
  </si>
  <si>
    <t>Налог на добычу полезных ископаемых</t>
  </si>
  <si>
    <t>Безвозмездные поступления от других бюджетов бюджетной системы Российской Федерации, всего</t>
  </si>
  <si>
    <t>Субвенции</t>
  </si>
  <si>
    <t>Иные межбюджетные трансферты</t>
  </si>
  <si>
    <t>Безвозмездные поступления</t>
  </si>
  <si>
    <t>ВСЕГО ДОХОДОВ</t>
  </si>
  <si>
    <t xml:space="preserve">Наименование кода вида доходов 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</si>
  <si>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</si>
  <si>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</si>
  <si>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</si>
  <si>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</si>
  <si>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</si>
  <si>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</si>
  <si>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</si>
  <si>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</si>
  <si>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</si>
  <si>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Дотации</t>
  </si>
  <si>
    <t>Субсидии</t>
  </si>
  <si>
    <t>Налоговые доходы</t>
  </si>
  <si>
    <t>прочие налоговые доходы</t>
  </si>
  <si>
    <t>Неналоговые доходы</t>
  </si>
  <si>
    <t>ВСЕГО РАСХОДОВ</t>
  </si>
  <si>
    <t>Дефицит (профицит)</t>
  </si>
  <si>
    <t>Налоговые и неналоговые доходы, 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</si>
  <si>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</si>
  <si>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</si>
  <si>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</si>
  <si>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</si>
  <si>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</si>
  <si>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</si>
  <si>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</si>
  <si>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</si>
  <si>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</si>
  <si>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</si>
  <si>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</si>
  <si>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</si>
  <si>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</si>
  <si>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</si>
  <si>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</si>
  <si>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</si>
  <si>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</si>
  <si>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</si>
  <si>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</si>
  <si>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</si>
  <si>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</si>
  <si>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</si>
  <si>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</si>
  <si>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</si>
  <si>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</si>
  <si>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</si>
  <si>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</si>
  <si>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</si>
  <si>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</si>
  <si>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</si>
  <si>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</si>
  <si>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</si>
  <si>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</si>
  <si>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</si>
  <si>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</si>
  <si>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</si>
  <si>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</si>
  <si>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</si>
  <si>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</si>
  <si>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</si>
  <si>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</si>
  <si>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</si>
  <si>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</si>
  <si>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УСЛОВНО УТВЕРЖДЕННЫЕ РАСХОДЫ</t>
  </si>
  <si>
    <t>Проект бюджета на 2023 год</t>
  </si>
  <si>
    <t>Проект бюджета на 2024 год</t>
  </si>
  <si>
    <t>в тыс. рублей</t>
  </si>
  <si>
    <t>Прогноз основных характеристик проекта бюджета городского округа город Октябрьский Республики Башкортостан на 2023 год и на плановый период 2024 и 2025 годов</t>
  </si>
  <si>
    <t>Проект бюджета на 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</si>
</sst>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4"/>
      <color rgb="FFC00000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0" fontId="1" fillId="0" borderId="0">
      <protection locked="0"/>
    </xf>
  </cellStyleXfs>
  <cellXfs count="26">
    <xf numFmtId="0" fontId="0" fillId="0" borderId="0" xfId="0"/>
    <xf numFmtId="0" fontId="5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64" fontId="10" fillId="2" borderId="0" xfId="0" applyNumberFormat="1" applyFont="1" applyFill="1" applyAlignment="1">
      <alignment vertical="top" wrapText="1"/>
    </xf>
    <xf numFmtId="0" fontId="9" fillId="2" borderId="1" xfId="2" applyFont="1" applyFill="1" applyBorder="1" applyAlignment="1">
      <alignment vertical="top" wrapText="1"/>
    </xf>
    <xf numFmtId="0" fontId="9" fillId="2" borderId="0" xfId="0" applyFont="1" applyFill="1" applyAlignment="1">
      <alignment vertical="top" wrapText="1"/>
    </xf>
    <xf numFmtId="166" fontId="5" fillId="2" borderId="1" xfId="0" applyNumberFormat="1" applyFont="1" applyFill="1" applyBorder="1" applyAlignment="1">
      <alignment horizontal="right" vertical="top" wrapText="1"/>
    </xf>
    <xf numFmtId="166" fontId="5" fillId="2" borderId="3" xfId="0" applyNumberFormat="1" applyFont="1" applyFill="1" applyBorder="1" applyAlignment="1">
      <alignment horizontal="right" vertical="top" wrapText="1"/>
    </xf>
    <xf numFmtId="166" fontId="3" fillId="2" borderId="1" xfId="0" applyNumberFormat="1" applyFont="1" applyFill="1" applyBorder="1" applyAlignment="1">
      <alignment horizontal="right" vertical="top" wrapText="1"/>
    </xf>
    <xf numFmtId="166" fontId="3" fillId="2" borderId="3" xfId="0" applyNumberFormat="1" applyFont="1" applyFill="1" applyBorder="1" applyAlignment="1">
      <alignment horizontal="right" vertical="top" wrapText="1"/>
    </xf>
    <xf numFmtId="166" fontId="4" fillId="2" borderId="3" xfId="0" applyNumberFormat="1" applyFont="1" applyFill="1" applyBorder="1" applyAlignment="1">
      <alignment horizontal="right" vertical="top" wrapText="1"/>
    </xf>
    <xf numFmtId="166" fontId="2" fillId="2" borderId="3" xfId="0" applyNumberFormat="1" applyFont="1" applyFill="1" applyBorder="1" applyAlignment="1">
      <alignment horizontal="right" vertical="top" wrapText="1"/>
    </xf>
    <xf numFmtId="166" fontId="9" fillId="2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166" fontId="3" fillId="0" borderId="1" xfId="0" applyNumberFormat="1" applyFont="1" applyBorder="1" applyAlignment="1">
      <alignment horizontal="right" vertical="top" wrapText="1"/>
    </xf>
    <xf numFmtId="166" fontId="3" fillId="0" borderId="3" xfId="0" applyNumberFormat="1" applyFont="1" applyBorder="1" applyAlignment="1">
      <alignment horizontal="right" vertical="top" wrapText="1"/>
    </xf>
    <xf numFmtId="0" fontId="7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</cellXfs>
  <cellStyles count="4">
    <cellStyle name="Денежный 2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D79"/>
  <sheetViews>
    <sheetView tabSelected="1" view="pageBreakPreview" topLeftCell="A61" zoomScaleNormal="70" zoomScaleSheetLayoutView="100" workbookViewId="0">
      <selection activeCell="G80" sqref="G80"/>
    </sheetView>
  </sheetViews>
  <sheetFormatPr defaultColWidth="9.140625" defaultRowHeight="18.75" x14ac:dyDescent="0.25"/>
  <cols>
    <col min="1" max="1" width="79.5703125" style="2" customWidth="1"/>
    <col min="2" max="4" width="18.42578125" style="2" customWidth="1"/>
    <col min="5" max="16384" width="9.140625" style="2"/>
  </cols>
  <sheetData>
    <row r="1" spans="1:4" ht="48.75" customHeight="1" x14ac:dyDescent="0.25">
      <c r="A1" s="24" t="s">
        <v>79</v>
      </c>
      <c r="B1" s="24"/>
      <c r="C1" s="24"/>
      <c r="D1" s="24"/>
    </row>
    <row r="2" spans="1:4" x14ac:dyDescent="0.25">
      <c r="C2" s="25" t="s">
        <v>78</v>
      </c>
      <c r="D2" s="25"/>
    </row>
    <row r="3" spans="1:4" ht="56.25" x14ac:dyDescent="0.25">
      <c r="A3" s="3" t="s">
        <v>14</v>
      </c>
      <c r="B3" s="9" t="s">
        <v>76</v>
      </c>
      <c r="C3" s="9" t="s">
        <v>77</v>
      </c>
      <c r="D3" s="9" t="s">
        <v>80</v>
      </c>
    </row>
    <row r="4" spans="1:4" s="10" customFormat="1" x14ac:dyDescent="0.25">
      <c r="A4" s="3">
        <v>1</v>
      </c>
      <c r="B4" s="3">
        <v>2</v>
      </c>
      <c r="C4" s="3">
        <v>3</v>
      </c>
      <c r="D4" s="3">
        <v>4</v>
      </c>
    </row>
    <row r="5" spans="1:4" s="1" customFormat="1" x14ac:dyDescent="0.25">
      <c r="A5" s="4" t="s">
        <v>31</v>
      </c>
      <c r="B5" s="14">
        <f t="shared" ref="B5:D5" si="0">B6+B19</f>
        <v>1278148</v>
      </c>
      <c r="C5" s="14">
        <f t="shared" si="0"/>
        <v>1281531</v>
      </c>
      <c r="D5" s="14">
        <f t="shared" si="0"/>
        <v>1317707</v>
      </c>
    </row>
    <row r="6" spans="1:4" s="1" customFormat="1" x14ac:dyDescent="0.25">
      <c r="A6" s="4" t="s">
        <v>26</v>
      </c>
      <c r="B6" s="15">
        <f t="shared" ref="B6:D6" si="1">B7+B8+B9+B10+B11+B12+B13+B14+B15+B16+B17+B18</f>
        <v>1007577</v>
      </c>
      <c r="C6" s="15">
        <f t="shared" si="1"/>
        <v>1026595</v>
      </c>
      <c r="D6" s="15">
        <f t="shared" si="1"/>
        <v>1049074</v>
      </c>
    </row>
    <row r="7" spans="1:4" s="11" customFormat="1" x14ac:dyDescent="0.25">
      <c r="A7" s="5" t="s">
        <v>0</v>
      </c>
      <c r="B7" s="21">
        <v>621416</v>
      </c>
      <c r="C7" s="22">
        <v>636997</v>
      </c>
      <c r="D7" s="23">
        <v>657106</v>
      </c>
    </row>
    <row r="8" spans="1:4" s="11" customFormat="1" x14ac:dyDescent="0.25">
      <c r="A8" s="5" t="s">
        <v>1</v>
      </c>
      <c r="B8" s="21">
        <v>13979</v>
      </c>
      <c r="C8" s="22">
        <v>14233</v>
      </c>
      <c r="D8" s="23">
        <v>14387</v>
      </c>
    </row>
    <row r="9" spans="1:4" s="11" customFormat="1" x14ac:dyDescent="0.25">
      <c r="A9" s="5" t="s">
        <v>2</v>
      </c>
      <c r="B9" s="21">
        <v>187150</v>
      </c>
      <c r="C9" s="22">
        <v>190791</v>
      </c>
      <c r="D9" s="23">
        <v>189508</v>
      </c>
    </row>
    <row r="10" spans="1:4" s="11" customFormat="1" x14ac:dyDescent="0.25">
      <c r="A10" s="5" t="s">
        <v>3</v>
      </c>
      <c r="B10" s="21">
        <v>0</v>
      </c>
      <c r="C10" s="22">
        <v>0</v>
      </c>
      <c r="D10" s="23">
        <v>0</v>
      </c>
    </row>
    <row r="11" spans="1:4" s="11" customFormat="1" x14ac:dyDescent="0.25">
      <c r="A11" s="5" t="s">
        <v>4</v>
      </c>
      <c r="B11" s="21">
        <v>213</v>
      </c>
      <c r="C11" s="22">
        <v>427</v>
      </c>
      <c r="D11" s="23">
        <v>871</v>
      </c>
    </row>
    <row r="12" spans="1:4" s="11" customFormat="1" ht="37.5" x14ac:dyDescent="0.25">
      <c r="A12" s="5" t="s">
        <v>15</v>
      </c>
      <c r="B12" s="21">
        <v>38983</v>
      </c>
      <c r="C12" s="22">
        <v>39083</v>
      </c>
      <c r="D12" s="23">
        <v>40153</v>
      </c>
    </row>
    <row r="13" spans="1:4" s="11" customFormat="1" x14ac:dyDescent="0.25">
      <c r="A13" s="5" t="s">
        <v>5</v>
      </c>
      <c r="B13" s="21">
        <v>81250</v>
      </c>
      <c r="C13" s="22">
        <v>82500</v>
      </c>
      <c r="D13" s="23">
        <v>83500</v>
      </c>
    </row>
    <row r="14" spans="1:4" s="11" customFormat="1" x14ac:dyDescent="0.25">
      <c r="A14" s="5" t="s">
        <v>6</v>
      </c>
      <c r="B14" s="21">
        <v>2761</v>
      </c>
      <c r="C14" s="22">
        <v>2698</v>
      </c>
      <c r="D14" s="23">
        <v>2637</v>
      </c>
    </row>
    <row r="15" spans="1:4" s="11" customFormat="1" x14ac:dyDescent="0.25">
      <c r="A15" s="5" t="s">
        <v>7</v>
      </c>
      <c r="B15" s="21">
        <v>43599</v>
      </c>
      <c r="C15" s="22">
        <v>41568</v>
      </c>
      <c r="D15" s="23">
        <v>42568</v>
      </c>
    </row>
    <row r="16" spans="1:4" s="11" customFormat="1" x14ac:dyDescent="0.25">
      <c r="A16" s="5" t="s">
        <v>8</v>
      </c>
      <c r="B16" s="21">
        <v>2500</v>
      </c>
      <c r="C16" s="22">
        <v>2500</v>
      </c>
      <c r="D16" s="23">
        <v>2500</v>
      </c>
    </row>
    <row r="17" spans="1:4" s="11" customFormat="1" x14ac:dyDescent="0.25">
      <c r="A17" s="5" t="s">
        <v>16</v>
      </c>
      <c r="B17" s="21">
        <v>15726</v>
      </c>
      <c r="C17" s="22">
        <v>15798</v>
      </c>
      <c r="D17" s="23">
        <v>15844</v>
      </c>
    </row>
    <row r="18" spans="1:4" s="11" customFormat="1" x14ac:dyDescent="0.25">
      <c r="A18" s="5" t="s">
        <v>27</v>
      </c>
      <c r="B18" s="21">
        <v>0</v>
      </c>
      <c r="C18" s="22">
        <v>0</v>
      </c>
      <c r="D18" s="23">
        <v>0</v>
      </c>
    </row>
    <row r="19" spans="1:4" s="1" customFormat="1" x14ac:dyDescent="0.25">
      <c r="A19" s="4" t="s">
        <v>28</v>
      </c>
      <c r="B19" s="15">
        <f t="shared" ref="B19:D19" si="2">B20+B21+B22+B23+B24+B25+B26</f>
        <v>270571</v>
      </c>
      <c r="C19" s="15">
        <f t="shared" si="2"/>
        <v>254936</v>
      </c>
      <c r="D19" s="15">
        <f t="shared" si="2"/>
        <v>268633</v>
      </c>
    </row>
    <row r="20" spans="1:4" s="11" customFormat="1" ht="37.5" x14ac:dyDescent="0.25">
      <c r="A20" s="5" t="s">
        <v>17</v>
      </c>
      <c r="B20" s="21">
        <v>189470</v>
      </c>
      <c r="C20" s="22">
        <v>162570</v>
      </c>
      <c r="D20" s="23">
        <v>161470</v>
      </c>
    </row>
    <row r="21" spans="1:4" s="11" customFormat="1" x14ac:dyDescent="0.25">
      <c r="A21" s="5" t="s">
        <v>18</v>
      </c>
      <c r="B21" s="21">
        <v>2487</v>
      </c>
      <c r="C21" s="22">
        <v>2487</v>
      </c>
      <c r="D21" s="23">
        <v>2487</v>
      </c>
    </row>
    <row r="22" spans="1:4" s="11" customFormat="1" ht="37.5" x14ac:dyDescent="0.25">
      <c r="A22" s="5" t="s">
        <v>19</v>
      </c>
      <c r="B22" s="21">
        <v>2134</v>
      </c>
      <c r="C22" s="22">
        <v>2024</v>
      </c>
      <c r="D22" s="23">
        <v>1914</v>
      </c>
    </row>
    <row r="23" spans="1:4" s="11" customFormat="1" x14ac:dyDescent="0.25">
      <c r="A23" s="5" t="s">
        <v>20</v>
      </c>
      <c r="B23" s="21">
        <v>73555</v>
      </c>
      <c r="C23" s="22">
        <v>53775</v>
      </c>
      <c r="D23" s="23">
        <v>38675</v>
      </c>
    </row>
    <row r="24" spans="1:4" s="11" customFormat="1" x14ac:dyDescent="0.25">
      <c r="A24" s="5" t="s">
        <v>21</v>
      </c>
      <c r="B24" s="21">
        <v>0</v>
      </c>
      <c r="C24" s="22">
        <v>0</v>
      </c>
      <c r="D24" s="23">
        <v>0</v>
      </c>
    </row>
    <row r="25" spans="1:4" s="11" customFormat="1" x14ac:dyDescent="0.25">
      <c r="A25" s="5" t="s">
        <v>22</v>
      </c>
      <c r="B25" s="21">
        <v>2925</v>
      </c>
      <c r="C25" s="22">
        <v>4080</v>
      </c>
      <c r="D25" s="23">
        <v>4087</v>
      </c>
    </row>
    <row r="26" spans="1:4" s="11" customFormat="1" x14ac:dyDescent="0.25">
      <c r="A26" s="5" t="s">
        <v>23</v>
      </c>
      <c r="B26" s="21">
        <v>0</v>
      </c>
      <c r="C26" s="22">
        <v>30000</v>
      </c>
      <c r="D26" s="23">
        <v>60000</v>
      </c>
    </row>
    <row r="27" spans="1:4" s="1" customFormat="1" x14ac:dyDescent="0.25">
      <c r="A27" s="6" t="s">
        <v>12</v>
      </c>
      <c r="B27" s="14">
        <f>B28</f>
        <v>1615774.9000000001</v>
      </c>
      <c r="C27" s="14">
        <f t="shared" ref="C27:D27" si="3">C28</f>
        <v>1394847</v>
      </c>
      <c r="D27" s="14">
        <f t="shared" si="3"/>
        <v>1372698</v>
      </c>
    </row>
    <row r="28" spans="1:4" ht="37.5" x14ac:dyDescent="0.25">
      <c r="A28" s="7" t="s">
        <v>9</v>
      </c>
      <c r="B28" s="16">
        <f t="shared" ref="B28:D28" si="4">B29+B30+B31+B32</f>
        <v>1615774.9000000001</v>
      </c>
      <c r="C28" s="16">
        <f t="shared" si="4"/>
        <v>1394847</v>
      </c>
      <c r="D28" s="16">
        <f t="shared" si="4"/>
        <v>1372698</v>
      </c>
    </row>
    <row r="29" spans="1:4" x14ac:dyDescent="0.25">
      <c r="A29" s="7" t="s">
        <v>24</v>
      </c>
      <c r="B29" s="16">
        <v>28727.3</v>
      </c>
      <c r="C29" s="16">
        <v>19850.3</v>
      </c>
      <c r="D29" s="16">
        <v>26204.2</v>
      </c>
    </row>
    <row r="30" spans="1:4" x14ac:dyDescent="0.25">
      <c r="A30" s="7" t="s">
        <v>25</v>
      </c>
      <c r="B30" s="16">
        <v>409228</v>
      </c>
      <c r="C30" s="16">
        <v>193602.6</v>
      </c>
      <c r="D30" s="16">
        <v>176247.8</v>
      </c>
    </row>
    <row r="31" spans="1:4" x14ac:dyDescent="0.25">
      <c r="A31" s="7" t="s">
        <v>10</v>
      </c>
      <c r="B31" s="16">
        <v>1134107.5</v>
      </c>
      <c r="C31" s="16">
        <v>1138182</v>
      </c>
      <c r="D31" s="16">
        <v>1127033.8999999999</v>
      </c>
    </row>
    <row r="32" spans="1:4" x14ac:dyDescent="0.25">
      <c r="A32" s="7" t="s">
        <v>11</v>
      </c>
      <c r="B32" s="16">
        <v>43712.1</v>
      </c>
      <c r="C32" s="16">
        <v>43212.1</v>
      </c>
      <c r="D32" s="16">
        <v>43212.1</v>
      </c>
    </row>
    <row r="33" spans="1:4" s="1" customFormat="1" x14ac:dyDescent="0.25">
      <c r="A33" s="4" t="s">
        <v>13</v>
      </c>
      <c r="B33" s="14">
        <f>B5+B27</f>
        <v>2893922.9000000004</v>
      </c>
      <c r="C33" s="14">
        <f>C5+C27</f>
        <v>2676378</v>
      </c>
      <c r="D33" s="14">
        <f>D5+D27</f>
        <v>2690405</v>
      </c>
    </row>
    <row r="34" spans="1:4" s="1" customFormat="1" x14ac:dyDescent="0.25">
      <c r="A34" s="8" t="s">
        <v>32</v>
      </c>
      <c r="B34" s="14">
        <f>B35+B36+B37+B38+B39</f>
        <v>223945.60000000001</v>
      </c>
      <c r="C34" s="14">
        <f t="shared" ref="C34:D34" si="5">C35+C36+C37+C38+C39</f>
        <v>194282.3</v>
      </c>
      <c r="D34" s="14">
        <f t="shared" si="5"/>
        <v>193400.3</v>
      </c>
    </row>
    <row r="35" spans="1:4" ht="56.25" x14ac:dyDescent="0.25">
      <c r="A35" s="5" t="s">
        <v>33</v>
      </c>
      <c r="B35" s="16">
        <v>8122.4</v>
      </c>
      <c r="C35" s="18">
        <v>8122.6</v>
      </c>
      <c r="D35" s="17">
        <v>8122.8</v>
      </c>
    </row>
    <row r="36" spans="1:4" ht="56.25" x14ac:dyDescent="0.25">
      <c r="A36" s="5" t="s">
        <v>34</v>
      </c>
      <c r="B36" s="16">
        <v>97287</v>
      </c>
      <c r="C36" s="18">
        <v>97374.8</v>
      </c>
      <c r="D36" s="17">
        <v>97467</v>
      </c>
    </row>
    <row r="37" spans="1:4" x14ac:dyDescent="0.25">
      <c r="A37" s="5" t="s">
        <v>35</v>
      </c>
      <c r="B37" s="16">
        <v>21.1</v>
      </c>
      <c r="C37" s="18">
        <v>18.7</v>
      </c>
      <c r="D37" s="17">
        <v>18.7</v>
      </c>
    </row>
    <row r="38" spans="1:4" x14ac:dyDescent="0.25">
      <c r="A38" s="5" t="s">
        <v>36</v>
      </c>
      <c r="B38" s="16">
        <v>5500</v>
      </c>
      <c r="C38" s="18"/>
      <c r="D38" s="17"/>
    </row>
    <row r="39" spans="1:4" x14ac:dyDescent="0.25">
      <c r="A39" s="5" t="s">
        <v>37</v>
      </c>
      <c r="B39" s="16">
        <v>113015.1</v>
      </c>
      <c r="C39" s="18">
        <v>88766.2</v>
      </c>
      <c r="D39" s="17">
        <v>87791.8</v>
      </c>
    </row>
    <row r="40" spans="1:4" s="1" customFormat="1" ht="37.5" x14ac:dyDescent="0.25">
      <c r="A40" s="8" t="s">
        <v>38</v>
      </c>
      <c r="B40" s="14">
        <f>SUM(B41)</f>
        <v>28262.9</v>
      </c>
      <c r="C40" s="14">
        <f t="shared" ref="C40:D40" si="6">SUM(C41)</f>
        <v>27671.4</v>
      </c>
      <c r="D40" s="14">
        <f t="shared" si="6"/>
        <v>27707.1</v>
      </c>
    </row>
    <row r="41" spans="1:4" ht="37.5" x14ac:dyDescent="0.25">
      <c r="A41" s="5" t="s">
        <v>39</v>
      </c>
      <c r="B41" s="16">
        <v>28262.9</v>
      </c>
      <c r="C41" s="18">
        <v>27671.4</v>
      </c>
      <c r="D41" s="17">
        <v>27707.1</v>
      </c>
    </row>
    <row r="42" spans="1:4" s="1" customFormat="1" x14ac:dyDescent="0.25">
      <c r="A42" s="8" t="s">
        <v>40</v>
      </c>
      <c r="B42" s="14">
        <f>B43+B44+B45+B46+B47</f>
        <v>451422.9</v>
      </c>
      <c r="C42" s="14">
        <f t="shared" ref="C42:D42" si="7">C43+C44+C45+C46+C47</f>
        <v>235269.30000000002</v>
      </c>
      <c r="D42" s="14">
        <f t="shared" si="7"/>
        <v>218940.3</v>
      </c>
    </row>
    <row r="43" spans="1:4" x14ac:dyDescent="0.25">
      <c r="A43" s="5" t="s">
        <v>41</v>
      </c>
      <c r="B43" s="16">
        <v>5974.9</v>
      </c>
      <c r="C43" s="18">
        <v>5996.4</v>
      </c>
      <c r="D43" s="17">
        <v>6019.1</v>
      </c>
    </row>
    <row r="44" spans="1:4" x14ac:dyDescent="0.25">
      <c r="A44" s="5" t="s">
        <v>42</v>
      </c>
      <c r="B44" s="16">
        <v>34198.800000000003</v>
      </c>
      <c r="C44" s="18">
        <v>34221.4</v>
      </c>
      <c r="D44" s="17">
        <v>34244.699999999997</v>
      </c>
    </row>
    <row r="45" spans="1:4" x14ac:dyDescent="0.25">
      <c r="A45" s="5" t="s">
        <v>43</v>
      </c>
      <c r="B45" s="16">
        <v>367824.5</v>
      </c>
      <c r="C45" s="18">
        <v>151604.20000000001</v>
      </c>
      <c r="D45" s="17">
        <v>135200.4</v>
      </c>
    </row>
    <row r="46" spans="1:4" x14ac:dyDescent="0.25">
      <c r="A46" s="5" t="s">
        <v>44</v>
      </c>
      <c r="B46" s="16">
        <v>8839.2999999999993</v>
      </c>
      <c r="C46" s="18">
        <v>8842.2000000000007</v>
      </c>
      <c r="D46" s="17">
        <v>8845.2000000000007</v>
      </c>
    </row>
    <row r="47" spans="1:4" x14ac:dyDescent="0.25">
      <c r="A47" s="5" t="s">
        <v>45</v>
      </c>
      <c r="B47" s="16">
        <v>34585.4</v>
      </c>
      <c r="C47" s="18">
        <v>34605.1</v>
      </c>
      <c r="D47" s="17">
        <v>34630.9</v>
      </c>
    </row>
    <row r="48" spans="1:4" s="1" customFormat="1" x14ac:dyDescent="0.25">
      <c r="A48" s="8" t="s">
        <v>46</v>
      </c>
      <c r="B48" s="14">
        <f>B49+B50+B51</f>
        <v>102529.09999999999</v>
      </c>
      <c r="C48" s="14">
        <f t="shared" ref="C48:D48" si="8">C49+C50+C51</f>
        <v>103931.2</v>
      </c>
      <c r="D48" s="14">
        <f t="shared" si="8"/>
        <v>105403.5</v>
      </c>
    </row>
    <row r="49" spans="1:4" x14ac:dyDescent="0.25">
      <c r="A49" s="5" t="s">
        <v>47</v>
      </c>
      <c r="B49" s="16">
        <v>11853</v>
      </c>
      <c r="C49" s="18">
        <v>11861.3</v>
      </c>
      <c r="D49" s="17">
        <v>11870.2</v>
      </c>
    </row>
    <row r="50" spans="1:4" x14ac:dyDescent="0.25">
      <c r="A50" s="5" t="s">
        <v>48</v>
      </c>
      <c r="B50" s="16">
        <v>80333.399999999994</v>
      </c>
      <c r="C50" s="18">
        <v>81727</v>
      </c>
      <c r="D50" s="17">
        <v>83190.2</v>
      </c>
    </row>
    <row r="51" spans="1:4" x14ac:dyDescent="0.25">
      <c r="A51" s="5" t="s">
        <v>49</v>
      </c>
      <c r="B51" s="16">
        <v>10342.700000000001</v>
      </c>
      <c r="C51" s="18">
        <v>10342.9</v>
      </c>
      <c r="D51" s="17">
        <v>10343.1</v>
      </c>
    </row>
    <row r="52" spans="1:4" s="1" customFormat="1" x14ac:dyDescent="0.25">
      <c r="A52" s="8" t="s">
        <v>50</v>
      </c>
      <c r="B52" s="14">
        <f>B53</f>
        <v>350</v>
      </c>
      <c r="C52" s="14">
        <f t="shared" ref="C52:D52" si="9">C53</f>
        <v>350</v>
      </c>
      <c r="D52" s="14">
        <f t="shared" si="9"/>
        <v>350</v>
      </c>
    </row>
    <row r="53" spans="1:4" x14ac:dyDescent="0.25">
      <c r="A53" s="5" t="s">
        <v>51</v>
      </c>
      <c r="B53" s="16">
        <v>350</v>
      </c>
      <c r="C53" s="18">
        <v>350</v>
      </c>
      <c r="D53" s="17">
        <v>350</v>
      </c>
    </row>
    <row r="54" spans="1:4" s="1" customFormat="1" x14ac:dyDescent="0.25">
      <c r="A54" s="8" t="s">
        <v>52</v>
      </c>
      <c r="B54" s="14">
        <f>B55+B56+B57+B58+B59+B60</f>
        <v>1781112.0000000002</v>
      </c>
      <c r="C54" s="14">
        <f t="shared" ref="C54:D54" si="10">C55+C56+C57+C58+C59+C60</f>
        <v>1773696.7999999998</v>
      </c>
      <c r="D54" s="14">
        <f t="shared" si="10"/>
        <v>1773540.4000000001</v>
      </c>
    </row>
    <row r="55" spans="1:4" x14ac:dyDescent="0.25">
      <c r="A55" s="5" t="s">
        <v>53</v>
      </c>
      <c r="B55" s="16">
        <v>732439.2</v>
      </c>
      <c r="C55" s="18">
        <v>734932.7</v>
      </c>
      <c r="D55" s="17">
        <v>737419.6</v>
      </c>
    </row>
    <row r="56" spans="1:4" x14ac:dyDescent="0.25">
      <c r="A56" s="5" t="s">
        <v>54</v>
      </c>
      <c r="B56" s="16">
        <v>772919.8</v>
      </c>
      <c r="C56" s="18">
        <v>777411.5</v>
      </c>
      <c r="D56" s="17">
        <v>779215.9</v>
      </c>
    </row>
    <row r="57" spans="1:4" x14ac:dyDescent="0.25">
      <c r="A57" s="5" t="s">
        <v>55</v>
      </c>
      <c r="B57" s="16">
        <v>200487.1</v>
      </c>
      <c r="C57" s="18">
        <v>191005.9</v>
      </c>
      <c r="D57" s="17">
        <v>191497.3</v>
      </c>
    </row>
    <row r="58" spans="1:4" ht="37.5" x14ac:dyDescent="0.25">
      <c r="A58" s="5" t="s">
        <v>56</v>
      </c>
      <c r="B58" s="16">
        <v>435</v>
      </c>
      <c r="C58" s="18">
        <v>435</v>
      </c>
      <c r="D58" s="17">
        <v>435</v>
      </c>
    </row>
    <row r="59" spans="1:4" x14ac:dyDescent="0.25">
      <c r="A59" s="5" t="s">
        <v>57</v>
      </c>
      <c r="B59" s="16">
        <v>14488.1</v>
      </c>
      <c r="C59" s="18">
        <v>14516.2</v>
      </c>
      <c r="D59" s="17">
        <v>14552.6</v>
      </c>
    </row>
    <row r="60" spans="1:4" x14ac:dyDescent="0.25">
      <c r="A60" s="5" t="s">
        <v>58</v>
      </c>
      <c r="B60" s="16">
        <v>60342.8</v>
      </c>
      <c r="C60" s="18">
        <v>55395.5</v>
      </c>
      <c r="D60" s="17">
        <v>50420</v>
      </c>
    </row>
    <row r="61" spans="1:4" s="1" customFormat="1" x14ac:dyDescent="0.25">
      <c r="A61" s="8" t="s">
        <v>59</v>
      </c>
      <c r="B61" s="19">
        <f>B62+B63</f>
        <v>94717.2</v>
      </c>
      <c r="C61" s="19">
        <f t="shared" ref="C61:D61" si="11">C62+C63</f>
        <v>95339.1</v>
      </c>
      <c r="D61" s="19">
        <f t="shared" si="11"/>
        <v>95588.1</v>
      </c>
    </row>
    <row r="62" spans="1:4" x14ac:dyDescent="0.25">
      <c r="A62" s="5" t="s">
        <v>60</v>
      </c>
      <c r="B62" s="16">
        <v>90682.7</v>
      </c>
      <c r="C62" s="18">
        <v>90337.600000000006</v>
      </c>
      <c r="D62" s="17">
        <v>90583.5</v>
      </c>
    </row>
    <row r="63" spans="1:4" x14ac:dyDescent="0.25">
      <c r="A63" s="5" t="s">
        <v>61</v>
      </c>
      <c r="B63" s="16">
        <v>4034.5</v>
      </c>
      <c r="C63" s="18">
        <v>5001.5</v>
      </c>
      <c r="D63" s="17">
        <v>5004.6000000000004</v>
      </c>
    </row>
    <row r="64" spans="1:4" s="1" customFormat="1" x14ac:dyDescent="0.25">
      <c r="A64" s="8" t="s">
        <v>62</v>
      </c>
      <c r="B64" s="19">
        <f>B65+B66+B67</f>
        <v>142793.9</v>
      </c>
      <c r="C64" s="19">
        <f t="shared" ref="C64:D64" si="12">C65+C66+C67</f>
        <v>146840</v>
      </c>
      <c r="D64" s="19">
        <f t="shared" si="12"/>
        <v>135691.9</v>
      </c>
    </row>
    <row r="65" spans="1:4" x14ac:dyDescent="0.25">
      <c r="A65" s="5" t="s">
        <v>63</v>
      </c>
      <c r="B65" s="16">
        <v>5000</v>
      </c>
      <c r="C65" s="18">
        <v>5000</v>
      </c>
      <c r="D65" s="17">
        <v>5000</v>
      </c>
    </row>
    <row r="66" spans="1:4" x14ac:dyDescent="0.25">
      <c r="A66" s="5" t="s">
        <v>64</v>
      </c>
      <c r="B66" s="16">
        <v>4061.6</v>
      </c>
      <c r="C66" s="16">
        <v>4061.6</v>
      </c>
      <c r="D66" s="16">
        <v>4061.6</v>
      </c>
    </row>
    <row r="67" spans="1:4" x14ac:dyDescent="0.25">
      <c r="A67" s="5" t="s">
        <v>65</v>
      </c>
      <c r="B67" s="16">
        <v>133732.29999999999</v>
      </c>
      <c r="C67" s="18">
        <v>137778.4</v>
      </c>
      <c r="D67" s="17">
        <v>126630.3</v>
      </c>
    </row>
    <row r="68" spans="1:4" s="1" customFormat="1" x14ac:dyDescent="0.25">
      <c r="A68" s="8" t="s">
        <v>66</v>
      </c>
      <c r="B68" s="19">
        <f>B69+B70+B71</f>
        <v>146836.29999999999</v>
      </c>
      <c r="C68" s="19">
        <f t="shared" ref="C68:D68" si="13">C69+C70+C71</f>
        <v>138366.29999999999</v>
      </c>
      <c r="D68" s="19">
        <f t="shared" si="13"/>
        <v>138774.29999999999</v>
      </c>
    </row>
    <row r="69" spans="1:4" x14ac:dyDescent="0.25">
      <c r="A69" s="5" t="s">
        <v>67</v>
      </c>
      <c r="B69" s="16">
        <v>111990.5</v>
      </c>
      <c r="C69" s="18">
        <v>103520.5</v>
      </c>
      <c r="D69" s="17">
        <v>103928.5</v>
      </c>
    </row>
    <row r="70" spans="1:4" x14ac:dyDescent="0.25">
      <c r="A70" s="5" t="s">
        <v>68</v>
      </c>
      <c r="B70" s="16">
        <v>8134</v>
      </c>
      <c r="C70" s="18">
        <v>8134</v>
      </c>
      <c r="D70" s="17">
        <v>8134</v>
      </c>
    </row>
    <row r="71" spans="1:4" x14ac:dyDescent="0.25">
      <c r="A71" s="5" t="s">
        <v>69</v>
      </c>
      <c r="B71" s="16">
        <v>26711.8</v>
      </c>
      <c r="C71" s="18">
        <v>26711.8</v>
      </c>
      <c r="D71" s="17">
        <v>26711.8</v>
      </c>
    </row>
    <row r="72" spans="1:4" s="1" customFormat="1" x14ac:dyDescent="0.25">
      <c r="A72" s="8" t="s">
        <v>70</v>
      </c>
      <c r="B72" s="19">
        <f>B73+B74</f>
        <v>3730</v>
      </c>
      <c r="C72" s="19">
        <f t="shared" ref="C72:D72" si="14">C73+C74</f>
        <v>3730</v>
      </c>
      <c r="D72" s="19">
        <f t="shared" si="14"/>
        <v>3730</v>
      </c>
    </row>
    <row r="73" spans="1:4" x14ac:dyDescent="0.25">
      <c r="A73" s="5" t="s">
        <v>71</v>
      </c>
      <c r="B73" s="16">
        <v>3000</v>
      </c>
      <c r="C73" s="18">
        <v>3000</v>
      </c>
      <c r="D73" s="18">
        <v>3000</v>
      </c>
    </row>
    <row r="74" spans="1:4" x14ac:dyDescent="0.25">
      <c r="A74" s="5" t="s">
        <v>72</v>
      </c>
      <c r="B74" s="16">
        <v>730</v>
      </c>
      <c r="C74" s="18">
        <v>730</v>
      </c>
      <c r="D74" s="18">
        <v>730</v>
      </c>
    </row>
    <row r="75" spans="1:4" s="1" customFormat="1" ht="37.5" x14ac:dyDescent="0.25">
      <c r="A75" s="8" t="s">
        <v>73</v>
      </c>
      <c r="B75" s="19">
        <f>B76</f>
        <v>0</v>
      </c>
      <c r="C75" s="19">
        <f t="shared" ref="C75:D75" si="15">C76</f>
        <v>3000</v>
      </c>
      <c r="D75" s="19">
        <f t="shared" si="15"/>
        <v>6500</v>
      </c>
    </row>
    <row r="76" spans="1:4" ht="37.5" x14ac:dyDescent="0.25">
      <c r="A76" s="5" t="s">
        <v>74</v>
      </c>
      <c r="B76" s="16"/>
      <c r="C76" s="18">
        <v>3000</v>
      </c>
      <c r="D76" s="17">
        <v>6500</v>
      </c>
    </row>
    <row r="77" spans="1:4" s="1" customFormat="1" x14ac:dyDescent="0.25">
      <c r="A77" s="8" t="s">
        <v>75</v>
      </c>
      <c r="B77" s="14"/>
      <c r="C77" s="19">
        <v>34600</v>
      </c>
      <c r="D77" s="15">
        <v>71300</v>
      </c>
    </row>
    <row r="78" spans="1:4" s="1" customFormat="1" x14ac:dyDescent="0.25">
      <c r="A78" s="4" t="s">
        <v>29</v>
      </c>
      <c r="B78" s="14">
        <f>B34+B40+B42+B48+B52+B54+B61+B64+B68+B72+B75+B77</f>
        <v>2975699.9</v>
      </c>
      <c r="C78" s="14">
        <f t="shared" ref="C78:D78" si="16">C34+C40+C42+C48+C52+C54+C61+C64+C68+C72+C75+C77</f>
        <v>2757076.4</v>
      </c>
      <c r="D78" s="14">
        <f t="shared" si="16"/>
        <v>2770925.9</v>
      </c>
    </row>
    <row r="79" spans="1:4" s="13" customFormat="1" x14ac:dyDescent="0.25">
      <c r="A79" s="12" t="s">
        <v>30</v>
      </c>
      <c r="B79" s="20">
        <f>B33-B78</f>
        <v>-81776.999999999534</v>
      </c>
      <c r="C79" s="20">
        <f>C33-C78</f>
        <v>-80698.399999999907</v>
      </c>
      <c r="D79" s="20">
        <f>D33-D78</f>
        <v>-80520.899999999907</v>
      </c>
    </row>
  </sheetData>
  <mergeCells count="2">
    <mergeCell ref="A1:D1"/>
    <mergeCell ref="C2:D2"/>
  </mergeCells>
  <pageMargins left="0.43307086614173229" right="0.23622047244094491" top="0.27559055118110237" bottom="0.27559055118110237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</vt:lpstr>
      <vt:lpstr>Прогноз!Область_печати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Утяева Алиса Анисовна</dc:creator>
  <cp:lastModifiedBy>User</cp:lastModifiedBy>
  <cp:lastPrinted>2021-11-08T06:31:35Z</cp:lastPrinted>
  <dcterms:created xsi:type="dcterms:W3CDTF">2018-09-19T09:35:03Z</dcterms:created>
  <dcterms:modified xsi:type="dcterms:W3CDTF">2022-11-08T12:22:52Z</dcterms:modified>
</cp:coreProperties>
</file>